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9" i="2"/>
  <c r="C9"/>
  <c r="B9"/>
  <c r="D22"/>
  <c r="C22"/>
  <c r="B22"/>
  <c r="D21"/>
  <c r="C21"/>
  <c r="B21"/>
  <c r="D20"/>
  <c r="C20"/>
  <c r="B20"/>
  <c r="D19"/>
  <c r="C19"/>
  <c r="B19"/>
  <c r="E20" l="1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8"/>
  <c r="C8"/>
  <c r="B8"/>
  <c r="D7"/>
  <c r="C7"/>
  <c r="B7"/>
  <c r="D6"/>
  <c r="C6"/>
  <c r="B6"/>
  <c r="F6" l="1"/>
  <c r="E22"/>
  <c r="E6"/>
  <c r="F8"/>
  <c r="F9"/>
  <c r="F10"/>
  <c r="E11"/>
  <c r="E12"/>
  <c r="E13"/>
  <c r="E14"/>
  <c r="F16"/>
  <c r="E15"/>
  <c r="F18"/>
  <c r="E19"/>
  <c r="F21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<sst xmlns="http://schemas.openxmlformats.org/spreadsheetml/2006/main" count="85" uniqueCount="61">
  <si>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</si>
  <si>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</si>
  <si>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</si>
  <si>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</si>
  <si>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</si>
  <si>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</si>
  <si>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</si>
  <si>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</si>
  <si>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</si>
  <si>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</si>
  <si>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</si>
  <si>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</si>
  <si>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</si>
  <si>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</si>
  <si>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</si>
  <si>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</si>
  <si>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</si>
  <si>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</si>
  <si>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</si>
  <si>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</si>
  <si>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</si>
  <si>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</si>
  <si>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</si>
  <si>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</si>
  <si>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</si>
  <si>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</si>
  <si>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</si>
  <si>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</si>
  <si>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</si>
  <si>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</si>
  <si>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</si>
  <si>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</si>
  <si>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</si>
  <si>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</si>
  <si>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</si>
  <si>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</si>
  <si>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</si>
  <si>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</si>
  <si>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</si>
  <si>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</si>
  <si>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</si>
  <si>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</si>
  <si>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</si>
  <si>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</si>
  <si>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</si>
  <si>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</si>
  <si>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</si>
  <si>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</si>
  <si>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</si>
  <si>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</si>
  <si>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</si>
  <si>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</si>
  <si>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</si>
  <si>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</si>
  <si>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</si>
  <si>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</si>
  <si>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</si>
  <si>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</si>
  <si>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</si>
  <si>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</si>
  <si>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Giugno 2015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</si>
</sst>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7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22" fontId="0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B1" workbookViewId="0">
      <selection activeCell="C2" sqref="C2:G26"/>
    </sheetView>
  </sheetViews>
  <sheetFormatPr defaultRowHeight="12.75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2.75" customHeight="1">
      <c r="A2" s="6" t="s">
        <v>33</v>
      </c>
      <c r="B2" s="6" t="s">
        <v>34</v>
      </c>
      <c r="C2" s="13">
        <v>1</v>
      </c>
      <c r="D2" s="13">
        <v>30</v>
      </c>
      <c r="E2" s="13">
        <v>0</v>
      </c>
      <c r="F2" s="13">
        <v>100</v>
      </c>
      <c r="G2" s="13">
        <v>0</v>
      </c>
      <c r="H2" s="6"/>
    </row>
    <row r="3" spans="1:8" ht="12.75" customHeight="1">
      <c r="A3" s="6" t="s">
        <v>33</v>
      </c>
      <c r="B3" s="6" t="s">
        <v>35</v>
      </c>
      <c r="C3" s="13">
        <v>447.6</v>
      </c>
      <c r="D3" s="13">
        <v>13428</v>
      </c>
      <c r="E3" s="13">
        <v>2976</v>
      </c>
      <c r="F3" s="13">
        <v>77.84</v>
      </c>
      <c r="G3" s="13">
        <v>22.16</v>
      </c>
      <c r="H3" s="6"/>
    </row>
    <row r="4" spans="1:8" ht="12.75" customHeight="1">
      <c r="A4" s="6" t="s">
        <v>33</v>
      </c>
      <c r="B4" s="6" t="s">
        <v>36</v>
      </c>
      <c r="C4" s="13">
        <v>363.8</v>
      </c>
      <c r="D4" s="13">
        <v>10914</v>
      </c>
      <c r="E4" s="13">
        <v>2343</v>
      </c>
      <c r="F4" s="13">
        <v>78.53</v>
      </c>
      <c r="G4" s="13">
        <v>21.47</v>
      </c>
      <c r="H4" s="6"/>
    </row>
    <row r="5" spans="1:8" ht="12.75" customHeight="1">
      <c r="A5" s="6" t="s">
        <v>33</v>
      </c>
      <c r="B5" s="6" t="s">
        <v>37</v>
      </c>
      <c r="C5" s="13">
        <v>50</v>
      </c>
      <c r="D5" s="13">
        <v>1500</v>
      </c>
      <c r="E5" s="13">
        <v>305</v>
      </c>
      <c r="F5" s="13">
        <v>79.67</v>
      </c>
      <c r="G5" s="13">
        <v>20.329999999999998</v>
      </c>
      <c r="H5" s="6"/>
    </row>
    <row r="6" spans="1:8" ht="12.75" customHeight="1">
      <c r="A6" s="6" t="s">
        <v>33</v>
      </c>
      <c r="B6" s="6" t="s">
        <v>38</v>
      </c>
      <c r="C6" s="13">
        <v>22</v>
      </c>
      <c r="D6" s="13">
        <v>660</v>
      </c>
      <c r="E6" s="13">
        <v>123</v>
      </c>
      <c r="F6" s="13">
        <v>81.36</v>
      </c>
      <c r="G6" s="13">
        <v>18.64</v>
      </c>
      <c r="H6" s="6"/>
    </row>
    <row r="7" spans="1:8" ht="12.75" customHeight="1">
      <c r="A7" s="6" t="s">
        <v>33</v>
      </c>
      <c r="B7" s="6" t="s">
        <v>39</v>
      </c>
      <c r="C7" s="13">
        <v>259.33</v>
      </c>
      <c r="D7" s="13">
        <v>7780</v>
      </c>
      <c r="E7" s="13">
        <v>1504</v>
      </c>
      <c r="F7" s="13">
        <v>80.67</v>
      </c>
      <c r="G7" s="13">
        <v>19.329999999999998</v>
      </c>
      <c r="H7" s="6"/>
    </row>
    <row r="8" spans="1:8" ht="12.75" customHeight="1">
      <c r="A8" s="6" t="s">
        <v>33</v>
      </c>
      <c r="B8" s="6" t="s">
        <v>40</v>
      </c>
      <c r="C8" s="13">
        <v>356.07</v>
      </c>
      <c r="D8" s="13">
        <v>10682</v>
      </c>
      <c r="E8" s="13">
        <v>2359</v>
      </c>
      <c r="F8" s="13">
        <v>77.92</v>
      </c>
      <c r="G8" s="13">
        <v>22.08</v>
      </c>
      <c r="H8" s="6"/>
    </row>
    <row r="9" spans="1:8" ht="12.75" customHeight="1">
      <c r="A9" s="6" t="s">
        <v>33</v>
      </c>
      <c r="B9" s="6" t="s">
        <v>41</v>
      </c>
      <c r="C9" s="13">
        <v>1181.33</v>
      </c>
      <c r="D9" s="13">
        <v>35440</v>
      </c>
      <c r="E9" s="13">
        <v>8965</v>
      </c>
      <c r="F9" s="13">
        <v>74.7</v>
      </c>
      <c r="G9" s="13">
        <v>25.3</v>
      </c>
      <c r="H9" s="6"/>
    </row>
    <row r="10" spans="1:8" ht="12.75" customHeight="1">
      <c r="A10" s="6" t="s">
        <v>33</v>
      </c>
      <c r="B10" s="6" t="s">
        <v>42</v>
      </c>
      <c r="C10" s="13">
        <v>394.6</v>
      </c>
      <c r="D10" s="13">
        <v>11838</v>
      </c>
      <c r="E10" s="13">
        <v>2269</v>
      </c>
      <c r="F10" s="13">
        <v>80.83</v>
      </c>
      <c r="G10" s="13">
        <v>19.170000000000002</v>
      </c>
      <c r="H10" s="6"/>
    </row>
    <row r="11" spans="1:8" ht="12.75" customHeight="1">
      <c r="A11" s="6" t="s">
        <v>33</v>
      </c>
      <c r="B11" s="6" t="s">
        <v>43</v>
      </c>
      <c r="C11" s="13">
        <v>60</v>
      </c>
      <c r="D11" s="13">
        <v>1800</v>
      </c>
      <c r="E11" s="13">
        <v>331</v>
      </c>
      <c r="F11" s="13">
        <v>81.61</v>
      </c>
      <c r="G11" s="13">
        <v>18.39</v>
      </c>
      <c r="H11" s="6"/>
    </row>
    <row r="12" spans="1:8" ht="12.75" customHeight="1">
      <c r="A12" s="6" t="s">
        <v>33</v>
      </c>
      <c r="B12" s="6" t="s">
        <v>44</v>
      </c>
      <c r="C12" s="13">
        <v>54.9</v>
      </c>
      <c r="D12" s="13">
        <v>1647</v>
      </c>
      <c r="E12" s="13">
        <v>447</v>
      </c>
      <c r="F12" s="13">
        <v>72.86</v>
      </c>
      <c r="G12" s="13">
        <v>27.14</v>
      </c>
      <c r="H12" s="6"/>
    </row>
    <row r="13" spans="1:8" ht="12.75" customHeight="1">
      <c r="A13" s="6" t="s">
        <v>33</v>
      </c>
      <c r="B13" s="6" t="s">
        <v>45</v>
      </c>
      <c r="C13" s="13">
        <v>67</v>
      </c>
      <c r="D13" s="13">
        <v>2010</v>
      </c>
      <c r="E13" s="13">
        <v>527</v>
      </c>
      <c r="F13" s="13">
        <v>73.78</v>
      </c>
      <c r="G13" s="13">
        <v>26.22</v>
      </c>
      <c r="H13" s="6"/>
    </row>
    <row r="14" spans="1:8" ht="12.75" customHeight="1">
      <c r="A14" s="6" t="s">
        <v>33</v>
      </c>
      <c r="B14" s="6" t="s">
        <v>46</v>
      </c>
      <c r="C14" s="13">
        <v>89</v>
      </c>
      <c r="D14" s="13">
        <v>2670</v>
      </c>
      <c r="E14" s="13">
        <v>709</v>
      </c>
      <c r="F14" s="13">
        <v>73.45</v>
      </c>
      <c r="G14" s="13">
        <v>26.55</v>
      </c>
      <c r="H14" s="6"/>
    </row>
    <row r="15" spans="1:8" ht="12.75" customHeight="1">
      <c r="A15" s="6" t="s">
        <v>33</v>
      </c>
      <c r="B15" s="6" t="s">
        <v>47</v>
      </c>
      <c r="C15" s="13">
        <v>43</v>
      </c>
      <c r="D15" s="13">
        <v>1290</v>
      </c>
      <c r="E15" s="13">
        <v>342</v>
      </c>
      <c r="F15" s="13">
        <v>73.489999999999995</v>
      </c>
      <c r="G15" s="13">
        <v>26.51</v>
      </c>
      <c r="H15" s="6"/>
    </row>
    <row r="16" spans="1:8" ht="12.75" customHeight="1">
      <c r="A16" s="6" t="s">
        <v>33</v>
      </c>
      <c r="B16" s="6" t="s">
        <v>48</v>
      </c>
      <c r="C16" s="13">
        <v>61</v>
      </c>
      <c r="D16" s="13">
        <v>1830</v>
      </c>
      <c r="E16" s="13">
        <v>372</v>
      </c>
      <c r="F16" s="13">
        <v>79.67</v>
      </c>
      <c r="G16" s="13">
        <v>20.329999999999998</v>
      </c>
      <c r="H16" s="6"/>
    </row>
    <row r="17" spans="1:8" ht="12.75" customHeight="1">
      <c r="A17" s="6" t="s">
        <v>33</v>
      </c>
      <c r="B17" s="6" t="s">
        <v>49</v>
      </c>
      <c r="C17" s="13">
        <v>55</v>
      </c>
      <c r="D17" s="13">
        <v>1650</v>
      </c>
      <c r="E17" s="13">
        <v>297</v>
      </c>
      <c r="F17" s="13">
        <v>82</v>
      </c>
      <c r="G17" s="13">
        <v>18</v>
      </c>
      <c r="H17" s="6"/>
    </row>
    <row r="18" spans="1:8" ht="12.75" customHeight="1">
      <c r="A18" s="6" t="s">
        <v>33</v>
      </c>
      <c r="B18" s="6" t="s">
        <v>50</v>
      </c>
      <c r="C18" s="13">
        <v>1</v>
      </c>
      <c r="D18" s="13">
        <v>30</v>
      </c>
      <c r="E18" s="13">
        <v>11</v>
      </c>
      <c r="F18" s="13">
        <v>63.33</v>
      </c>
      <c r="G18" s="13">
        <v>36.67</v>
      </c>
      <c r="H18" s="6"/>
    </row>
    <row r="19" spans="1:8" ht="12.75" customHeight="1">
      <c r="A19" s="6" t="s">
        <v>33</v>
      </c>
      <c r="B19" s="6" t="s">
        <v>51</v>
      </c>
      <c r="C19" s="13">
        <v>55.13</v>
      </c>
      <c r="D19" s="13">
        <v>1654</v>
      </c>
      <c r="E19" s="13">
        <v>368</v>
      </c>
      <c r="F19" s="13">
        <v>77.75</v>
      </c>
      <c r="G19" s="13">
        <v>22.25</v>
      </c>
      <c r="H19" s="6"/>
    </row>
    <row r="20" spans="1:8" ht="16.5" customHeight="1">
      <c r="A20" s="6" t="s">
        <v>33</v>
      </c>
      <c r="B20" s="6" t="s">
        <v>52</v>
      </c>
      <c r="C20" s="13">
        <v>3</v>
      </c>
      <c r="D20" s="13">
        <v>90</v>
      </c>
      <c r="E20" s="13">
        <v>10</v>
      </c>
      <c r="F20" s="13">
        <v>88.89</v>
      </c>
      <c r="G20" s="13">
        <v>11.11</v>
      </c>
      <c r="H20" s="6"/>
    </row>
    <row r="21" spans="1:8" ht="12.75" customHeight="1">
      <c r="A21" s="6" t="s">
        <v>33</v>
      </c>
      <c r="B21" s="6" t="s">
        <v>53</v>
      </c>
      <c r="C21" s="13">
        <v>1</v>
      </c>
      <c r="D21" s="13">
        <v>30</v>
      </c>
      <c r="E21" s="13">
        <v>7</v>
      </c>
      <c r="F21" s="13">
        <v>76.67</v>
      </c>
      <c r="G21" s="13">
        <v>23.33</v>
      </c>
      <c r="H21" s="6"/>
    </row>
    <row r="22" spans="1:8" ht="12.75" customHeight="1">
      <c r="A22" s="6" t="s">
        <v>33</v>
      </c>
      <c r="B22" s="6" t="s">
        <v>54</v>
      </c>
      <c r="C22" s="13">
        <v>192.27</v>
      </c>
      <c r="D22" s="13">
        <v>5768</v>
      </c>
      <c r="E22" s="13">
        <v>1434</v>
      </c>
      <c r="F22" s="13">
        <v>75.14</v>
      </c>
      <c r="G22" s="13">
        <v>24.86</v>
      </c>
      <c r="H22" s="6"/>
    </row>
    <row r="23" spans="1:8" ht="12.75" customHeight="1">
      <c r="A23" s="6" t="s">
        <v>33</v>
      </c>
      <c r="B23" s="6" t="s">
        <v>55</v>
      </c>
      <c r="C23" s="13">
        <v>147.5</v>
      </c>
      <c r="D23" s="13">
        <v>4425</v>
      </c>
      <c r="E23" s="13">
        <v>966</v>
      </c>
      <c r="F23" s="13">
        <v>78.17</v>
      </c>
      <c r="G23" s="13">
        <v>21.83</v>
      </c>
      <c r="H23" s="6"/>
    </row>
    <row r="24" spans="1:8" ht="12.75" customHeight="1">
      <c r="A24" s="6" t="s">
        <v>33</v>
      </c>
      <c r="B24" s="6" t="s">
        <v>56</v>
      </c>
      <c r="C24" s="13">
        <v>253.49</v>
      </c>
      <c r="D24" s="13">
        <v>7604.7</v>
      </c>
      <c r="E24" s="13">
        <v>1550.2</v>
      </c>
      <c r="F24" s="13">
        <v>79.62</v>
      </c>
      <c r="G24" s="13">
        <v>20.38</v>
      </c>
      <c r="H24" s="6"/>
    </row>
    <row r="25" spans="1:8" ht="12.75" customHeight="1">
      <c r="A25" s="6" t="s">
        <v>33</v>
      </c>
      <c r="B25" s="6" t="s">
        <v>57</v>
      </c>
      <c r="C25" s="13">
        <v>116.07</v>
      </c>
      <c r="D25" s="13">
        <v>3482</v>
      </c>
      <c r="E25" s="13">
        <v>543</v>
      </c>
      <c r="F25" s="13">
        <v>84.41</v>
      </c>
      <c r="G25" s="13">
        <v>15.59</v>
      </c>
      <c r="H25" s="6"/>
    </row>
    <row r="26" spans="1:8" ht="12.75" customHeight="1">
      <c r="A26" s="6" t="s">
        <v>33</v>
      </c>
      <c r="B26" s="6" t="s">
        <v>58</v>
      </c>
      <c r="C26" s="13">
        <v>167.94</v>
      </c>
      <c r="D26" s="13">
        <v>5038.3</v>
      </c>
      <c r="E26" s="13">
        <v>689.8</v>
      </c>
      <c r="F26" s="13">
        <v>86.31</v>
      </c>
      <c r="G26" s="13">
        <v>13.69</v>
      </c>
      <c r="H26" s="6"/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I29" sqref="I29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>
      <c r="E1" s="12"/>
    </row>
    <row r="2" spans="1:6" ht="21" thickBot="1">
      <c r="A2" s="9" t="s">
        <v>60</v>
      </c>
      <c r="B2" s="10"/>
      <c r="C2" s="10"/>
      <c r="D2" s="10"/>
      <c r="E2" s="10"/>
      <c r="F2" s="11"/>
    </row>
    <row r="4" spans="1:6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>
      <c r="A5" s="5">
        <v>42156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7" t="s">
        <v>12</v>
      </c>
      <c r="B6" s="7">
        <f>datiEstrattiAREAS!C3</f>
        <v>447.6</v>
      </c>
      <c r="C6" s="7">
        <f>datiEstrattiAREAS!D3</f>
        <v>13428</v>
      </c>
      <c r="D6" s="7">
        <f>datiEstrattiAREAS!E3</f>
        <v>2976</v>
      </c>
      <c r="E6" s="8">
        <f>D6/C6*100</f>
        <v>22.162645218945485</v>
      </c>
      <c r="F6" s="8">
        <f>(C6-D6)/C6*100</f>
        <v>77.837354781054515</v>
      </c>
    </row>
    <row r="7" spans="1:6">
      <c r="A7" s="7" t="s">
        <v>13</v>
      </c>
      <c r="B7" s="7">
        <f>datiEstrattiAREAS!C4+datiEstrattiAREAS!C5+datiEstrattiAREAS!C6</f>
        <v>435.8</v>
      </c>
      <c r="C7" s="7">
        <f>datiEstrattiAREAS!D4+datiEstrattiAREAS!D5+datiEstrattiAREAS!D6</f>
        <v>13074</v>
      </c>
      <c r="D7" s="7">
        <f>datiEstrattiAREAS!E4+datiEstrattiAREAS!E5+datiEstrattiAREAS!E6</f>
        <v>2771</v>
      </c>
      <c r="E7" s="8">
        <f>D7/C7*100</f>
        <v>21.194737647238796</v>
      </c>
      <c r="F7" s="8">
        <f>(C7-D7)/C7*100</f>
        <v>78.805262352761204</v>
      </c>
    </row>
    <row r="8" spans="1:6">
      <c r="A8" s="7" t="s">
        <v>14</v>
      </c>
      <c r="B8" s="7">
        <f>datiEstrattiAREAS!C8</f>
        <v>356.07</v>
      </c>
      <c r="C8" s="7">
        <f>datiEstrattiAREAS!D8</f>
        <v>10682</v>
      </c>
      <c r="D8" s="7">
        <f>+datiEstrattiAREAS!E8</f>
        <v>2359</v>
      </c>
      <c r="E8" s="8">
        <f t="shared" ref="E8:E22" si="0">D8/C8*100</f>
        <v>22.083879423328963</v>
      </c>
      <c r="F8" s="8">
        <f t="shared" ref="F8:F22" si="1">(C8-D8)/C8*100</f>
        <v>77.916120576671034</v>
      </c>
    </row>
    <row r="9" spans="1:6">
      <c r="A9" s="7" t="s">
        <v>15</v>
      </c>
      <c r="B9" s="7">
        <f>datiEstrattiAREAS!C7+datiEstrattiAREAS!C9+datiEstrattiAREAS!C10+datiEstrattiAREAS!C2</f>
        <v>1836.2599999999998</v>
      </c>
      <c r="C9" s="7">
        <f>datiEstrattiAREAS!D7+datiEstrattiAREAS!D9+datiEstrattiAREAS!D10+datiEstrattiAREAS!D2</f>
        <v>55088</v>
      </c>
      <c r="D9" s="7">
        <f>datiEstrattiAREAS!E7+datiEstrattiAREAS!E9+datiEstrattiAREAS!E10+datiEstrattiAREAS!E2</f>
        <v>12738</v>
      </c>
      <c r="E9" s="8">
        <f t="shared" si="0"/>
        <v>23.123003194888177</v>
      </c>
      <c r="F9" s="8">
        <f t="shared" si="1"/>
        <v>76.876996805111816</v>
      </c>
    </row>
    <row r="10" spans="1:6">
      <c r="A10" s="7" t="s">
        <v>16</v>
      </c>
      <c r="B10" s="7">
        <f>datiEstrattiAREAS!C11</f>
        <v>60</v>
      </c>
      <c r="C10" s="7">
        <f>datiEstrattiAREAS!D11</f>
        <v>1800</v>
      </c>
      <c r="D10" s="7">
        <f>datiEstrattiAREAS!E11</f>
        <v>331</v>
      </c>
      <c r="E10" s="8">
        <f t="shared" si="0"/>
        <v>18.388888888888889</v>
      </c>
      <c r="F10" s="8">
        <f t="shared" si="1"/>
        <v>81.611111111111114</v>
      </c>
    </row>
    <row r="11" spans="1:6">
      <c r="A11" s="7" t="s">
        <v>17</v>
      </c>
      <c r="B11" s="7">
        <f>datiEstrattiAREAS!C12</f>
        <v>54.9</v>
      </c>
      <c r="C11" s="7">
        <f>datiEstrattiAREAS!D12</f>
        <v>1647</v>
      </c>
      <c r="D11" s="7">
        <f>datiEstrattiAREAS!E12</f>
        <v>447</v>
      </c>
      <c r="E11" s="8">
        <f t="shared" si="0"/>
        <v>27.140255009107467</v>
      </c>
      <c r="F11" s="8">
        <f t="shared" si="1"/>
        <v>72.859744990892523</v>
      </c>
    </row>
    <row r="12" spans="1:6">
      <c r="A12" s="7" t="s">
        <v>18</v>
      </c>
      <c r="B12" s="7">
        <f>datiEstrattiAREAS!C13</f>
        <v>67</v>
      </c>
      <c r="C12" s="7">
        <f>datiEstrattiAREAS!D13</f>
        <v>2010</v>
      </c>
      <c r="D12" s="7">
        <f>datiEstrattiAREAS!E13</f>
        <v>527</v>
      </c>
      <c r="E12" s="8">
        <f t="shared" si="0"/>
        <v>26.218905472636816</v>
      </c>
      <c r="F12" s="8">
        <f t="shared" si="1"/>
        <v>73.781094527363194</v>
      </c>
    </row>
    <row r="13" spans="1:6">
      <c r="A13" s="7" t="s">
        <v>19</v>
      </c>
      <c r="B13" s="7">
        <f>datiEstrattiAREAS!C14</f>
        <v>89</v>
      </c>
      <c r="C13" s="7">
        <f>datiEstrattiAREAS!D14</f>
        <v>2670</v>
      </c>
      <c r="D13" s="7">
        <f>datiEstrattiAREAS!E14</f>
        <v>709</v>
      </c>
      <c r="E13" s="8">
        <f t="shared" si="0"/>
        <v>26.554307116104869</v>
      </c>
      <c r="F13" s="8">
        <f t="shared" si="1"/>
        <v>73.445692883895134</v>
      </c>
    </row>
    <row r="14" spans="1:6">
      <c r="A14" s="7" t="s">
        <v>20</v>
      </c>
      <c r="B14" s="7">
        <f>datiEstrattiAREAS!C15</f>
        <v>43</v>
      </c>
      <c r="C14" s="7">
        <f>datiEstrattiAREAS!D15</f>
        <v>1290</v>
      </c>
      <c r="D14" s="7">
        <f>datiEstrattiAREAS!E15</f>
        <v>342</v>
      </c>
      <c r="E14" s="8">
        <f t="shared" si="0"/>
        <v>26.511627906976742</v>
      </c>
      <c r="F14" s="8">
        <f t="shared" si="1"/>
        <v>73.488372093023258</v>
      </c>
    </row>
    <row r="15" spans="1:6">
      <c r="A15" s="7" t="s">
        <v>21</v>
      </c>
      <c r="B15" s="7">
        <f>+datiEstrattiAREAS!C16+datiEstrattiAREAS!C21</f>
        <v>62</v>
      </c>
      <c r="C15" s="7">
        <f>+datiEstrattiAREAS!D16+datiEstrattiAREAS!D21</f>
        <v>1860</v>
      </c>
      <c r="D15" s="7">
        <f>+datiEstrattiAREAS!E16+datiEstrattiAREAS!E21</f>
        <v>379</v>
      </c>
      <c r="E15" s="8">
        <f t="shared" si="0"/>
        <v>20.376344086021504</v>
      </c>
      <c r="F15" s="8">
        <f t="shared" si="1"/>
        <v>79.623655913978496</v>
      </c>
    </row>
    <row r="16" spans="1:6">
      <c r="A16" s="7" t="s">
        <v>22</v>
      </c>
      <c r="B16" s="7">
        <f>datiEstrattiAREAS!C17</f>
        <v>55</v>
      </c>
      <c r="C16" s="7">
        <f>datiEstrattiAREAS!D17</f>
        <v>1650</v>
      </c>
      <c r="D16" s="7">
        <f>datiEstrattiAREAS!E17</f>
        <v>297</v>
      </c>
      <c r="E16" s="8">
        <f t="shared" si="0"/>
        <v>18</v>
      </c>
      <c r="F16" s="8">
        <f t="shared" si="1"/>
        <v>82</v>
      </c>
    </row>
    <row r="17" spans="1:6">
      <c r="A17" s="7" t="s">
        <v>23</v>
      </c>
      <c r="B17" s="7">
        <f>datiEstrattiAREAS!C19</f>
        <v>55.13</v>
      </c>
      <c r="C17" s="7">
        <f>datiEstrattiAREAS!D19</f>
        <v>1654</v>
      </c>
      <c r="D17" s="7">
        <f>datiEstrattiAREAS!E19</f>
        <v>368</v>
      </c>
      <c r="E17" s="8">
        <f t="shared" si="0"/>
        <v>22.249093107617895</v>
      </c>
      <c r="F17" s="8">
        <f t="shared" si="1"/>
        <v>77.750906892382105</v>
      </c>
    </row>
    <row r="18" spans="1:6">
      <c r="A18" s="7" t="s">
        <v>24</v>
      </c>
      <c r="B18" s="7">
        <f>datiEstrattiAREAS!C23+datiEstrattiAREAS!C18</f>
        <v>148.5</v>
      </c>
      <c r="C18" s="7">
        <f>datiEstrattiAREAS!D23+datiEstrattiAREAS!D18</f>
        <v>4455</v>
      </c>
      <c r="D18" s="7">
        <f>datiEstrattiAREAS!E23+datiEstrattiAREAS!E18</f>
        <v>977</v>
      </c>
      <c r="E18" s="8">
        <f t="shared" si="0"/>
        <v>21.9304152637486</v>
      </c>
      <c r="F18" s="8">
        <f t="shared" si="1"/>
        <v>78.069584736251414</v>
      </c>
    </row>
    <row r="19" spans="1:6">
      <c r="A19" s="7" t="s">
        <v>25</v>
      </c>
      <c r="B19" s="7">
        <f>datiEstrattiAREAS!C24</f>
        <v>253.49</v>
      </c>
      <c r="C19" s="7">
        <f>datiEstrattiAREAS!D24</f>
        <v>7604.7</v>
      </c>
      <c r="D19" s="7">
        <f>datiEstrattiAREAS!E24</f>
        <v>1550.2</v>
      </c>
      <c r="E19" s="8">
        <f t="shared" si="0"/>
        <v>20.384762055044909</v>
      </c>
      <c r="F19" s="8">
        <f t="shared" si="1"/>
        <v>79.615237944955098</v>
      </c>
    </row>
    <row r="20" spans="1:6">
      <c r="A20" s="7" t="s">
        <v>59</v>
      </c>
      <c r="B20" s="7">
        <f>datiEstrattiAREAS!C26</f>
        <v>167.94</v>
      </c>
      <c r="C20" s="7">
        <f>datiEstrattiAREAS!D26</f>
        <v>5038.3</v>
      </c>
      <c r="D20" s="7">
        <f>datiEstrattiAREAS!E26</f>
        <v>689.8</v>
      </c>
      <c r="E20" s="8">
        <f>D20/C20*100</f>
        <v>13.691125975031259</v>
      </c>
      <c r="F20" s="8">
        <f t="shared" si="1"/>
        <v>86.308874024968745</v>
      </c>
    </row>
    <row r="21" spans="1:6">
      <c r="A21" s="7" t="s">
        <v>26</v>
      </c>
      <c r="B21" s="7">
        <f>datiEstrattiAREAS!C25</f>
        <v>116.07</v>
      </c>
      <c r="C21" s="7">
        <f>datiEstrattiAREAS!D25</f>
        <v>3482</v>
      </c>
      <c r="D21" s="7">
        <f>datiEstrattiAREAS!E25</f>
        <v>543</v>
      </c>
      <c r="E21" s="8">
        <f t="shared" si="0"/>
        <v>15.594485927627799</v>
      </c>
      <c r="F21" s="8">
        <f t="shared" si="1"/>
        <v>84.405514072372199</v>
      </c>
    </row>
    <row r="22" spans="1:6">
      <c r="A22" s="7" t="s">
        <v>27</v>
      </c>
      <c r="B22" s="7">
        <f>datiEstrattiAREAS!C20+datiEstrattiAREAS!C22</f>
        <v>195.27</v>
      </c>
      <c r="C22" s="7">
        <f>datiEstrattiAREAS!D20+datiEstrattiAREAS!D22</f>
        <v>5858</v>
      </c>
      <c r="D22" s="7">
        <f>datiEstrattiAREAS!E20+datiEstrattiAREAS!E22</f>
        <v>1444</v>
      </c>
      <c r="E22" s="8">
        <f t="shared" si="0"/>
        <v>24.650051212017754</v>
      </c>
      <c r="F22" s="8">
        <f t="shared" si="1"/>
        <v>75.349948787982242</v>
      </c>
    </row>
    <row r="24" spans="1:6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2015-09-25T10:43:57Z</cp:lastPrinted>
  <dcterms:created xsi:type="dcterms:W3CDTF">2013-05-20T09:10:25Z</dcterms:created>
  <dcterms:modified xsi:type="dcterms:W3CDTF">2015-09-25T10:44:03Z</dcterms:modified>
</cp:coreProperties>
</file>